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https://popp.undp.org/UNDP_POPP_DOCUMENT_LIBRARY/Public/"/>
    </mc:Choice>
  </mc:AlternateContent>
  <xr:revisionPtr revIDLastSave="0" documentId="13_ncr:1_{4BD47EB3-760C-444D-BCA5-C66CA436E9FC}" xr6:coauthVersionLast="47" xr6:coauthVersionMax="47" xr10:uidLastSave="{00000000-0000-0000-0000-000000000000}"/>
  <bookViews>
    <workbookView xWindow="28680" yWindow="-120" windowWidth="29040" windowHeight="15840" xr2:uid="{00000000-000D-0000-FFFF-FFFF00000000}"/>
  </bookViews>
  <sheets>
    <sheet name="Funding Model calcul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1" l="1"/>
  <c r="B29" i="1"/>
  <c r="B20" i="1"/>
  <c r="B21" i="1"/>
  <c r="B15" i="1"/>
  <c r="B14" i="1"/>
  <c r="B9" i="1"/>
  <c r="B8" i="1"/>
  <c r="H37" i="1"/>
  <c r="H35" i="1"/>
  <c r="H25" i="1"/>
  <c r="H33" i="1" s="1"/>
  <c r="C32" i="1"/>
  <c r="C31" i="1"/>
  <c r="C24" i="1"/>
  <c r="G37" i="1" s="1"/>
  <c r="B18" i="1"/>
  <c r="G35" i="1" s="1"/>
  <c r="C18" i="1"/>
  <c r="G17" i="1" s="1"/>
  <c r="C12" i="1"/>
  <c r="G7" i="1" s="1"/>
  <c r="G15" i="1" s="1"/>
  <c r="B12" i="1" l="1"/>
  <c r="G25" i="1" s="1"/>
  <c r="G33" i="1" s="1"/>
  <c r="B24" i="1"/>
  <c r="B25" i="1" s="1"/>
  <c r="C25" i="1"/>
  <c r="B33" i="1"/>
  <c r="C33" i="1"/>
  <c r="G19" i="1"/>
</calcChain>
</file>

<file path=xl/sharedStrings.xml><?xml version="1.0" encoding="utf-8"?>
<sst xmlns="http://schemas.openxmlformats.org/spreadsheetml/2006/main" count="59" uniqueCount="36">
  <si>
    <t>Costs</t>
  </si>
  <si>
    <t>Annually / recurrent</t>
  </si>
  <si>
    <t>Total (incl. setup)</t>
  </si>
  <si>
    <t>Sub total</t>
  </si>
  <si>
    <t>GRAND TOTAL</t>
  </si>
  <si>
    <t>Cost overview</t>
  </si>
  <si>
    <t>Setup costs</t>
  </si>
  <si>
    <t>Recurrent costs (total)</t>
  </si>
  <si>
    <t>Equipment and services</t>
  </si>
  <si>
    <t>Security (MOSS)</t>
  </si>
  <si>
    <t>Staffing</t>
  </si>
  <si>
    <t>GOE</t>
  </si>
  <si>
    <t>TOTAL</t>
  </si>
  <si>
    <t>Equipment &amp; services</t>
  </si>
  <si>
    <t>Security</t>
  </si>
  <si>
    <t>Coordination and Management</t>
  </si>
  <si>
    <t>Project implementation</t>
  </si>
  <si>
    <t>UN Coordination</t>
  </si>
  <si>
    <t>1. Cost overview</t>
  </si>
  <si>
    <t>Cost item</t>
  </si>
  <si>
    <t>CO costs</t>
  </si>
  <si>
    <t>Agency cost-share</t>
  </si>
  <si>
    <t>Direct project costs</t>
  </si>
  <si>
    <t>DPXB ("11300")</t>
  </si>
  <si>
    <t>CO BSB budget ("02300")</t>
  </si>
  <si>
    <t xml:space="preserve">Direct Donor contributions </t>
  </si>
  <si>
    <t>Governement contributions</t>
  </si>
  <si>
    <t>Other [specify]</t>
  </si>
  <si>
    <t>To be requested by HQ</t>
  </si>
  <si>
    <t>2. Funding Model (total costs)</t>
  </si>
  <si>
    <t>Recurrent costs (6 months)</t>
  </si>
  <si>
    <t>Amount (total) / recurrent &amp; setup</t>
  </si>
  <si>
    <t>3. Funding Model (minimum - first 6 months)</t>
  </si>
  <si>
    <t>[* Please only fill out cells highlighted in orange; cells include example calculation]</t>
  </si>
  <si>
    <t xml:space="preserve">Funding Model - </t>
  </si>
  <si>
    <t>[Country Office / Name of Presence]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</si>
</sst>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409]* #,##0_);_([$$-409]* \(#,##0\);_([$$-409]* &quot;-&quot;??_);_(@_)"/>
  </numFmts>
  <fonts count="8" x14ac:knownFonts="1">
    <font>
      <sz val="11"/>
      <color theme="1"/>
      <name val="Calibri"/>
      <family val="2"/>
      <scheme val="minor"/>
    </font>
    <font>
      <sz val="11"/>
      <color theme="1"/>
      <name val="Calibri"/>
      <family val="2"/>
      <scheme val="minor"/>
    </font>
    <font>
      <sz val="11"/>
      <color theme="0"/>
      <name val="Calibri"/>
      <family val="2"/>
      <scheme val="minor"/>
    </font>
    <font>
      <b/>
      <i/>
      <sz val="11"/>
      <color theme="1"/>
      <name val="Calibri"/>
      <family val="2"/>
      <scheme val="minor"/>
    </font>
    <font>
      <b/>
      <i/>
      <sz val="11"/>
      <color theme="0"/>
      <name val="Calibri"/>
      <family val="2"/>
      <scheme val="minor"/>
    </font>
    <font>
      <b/>
      <sz val="14"/>
      <color theme="0"/>
      <name val="Calibri"/>
      <family val="2"/>
      <scheme val="minor"/>
    </font>
    <font>
      <b/>
      <sz val="12"/>
      <color theme="5" tint="-0.499984740745262"/>
      <name val="Calibri"/>
      <family val="2"/>
      <scheme val="minor"/>
    </font>
    <font>
      <b/>
      <u/>
      <sz val="11"/>
      <color theme="5" tint="-0.499984740745262"/>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0"/>
        <bgColor indexed="64"/>
      </patternFill>
    </fill>
    <fill>
      <patternFill patternType="solid">
        <fgColor theme="3"/>
        <bgColor indexed="64"/>
      </patternFill>
    </fill>
    <fill>
      <patternFill patternType="solid">
        <fgColor rgb="FFFFDF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3">
    <xf numFmtId="0" fontId="0" fillId="0" borderId="0" xfId="0"/>
    <xf numFmtId="165" fontId="0" fillId="2" borderId="1" xfId="0" applyNumberFormat="1" applyFill="1" applyBorder="1"/>
    <xf numFmtId="165" fontId="2" fillId="3" borderId="1" xfId="0" applyNumberFormat="1" applyFont="1" applyFill="1" applyBorder="1"/>
    <xf numFmtId="165" fontId="0" fillId="0" borderId="1" xfId="0" applyNumberFormat="1" applyBorder="1"/>
    <xf numFmtId="165" fontId="3" fillId="0" borderId="1" xfId="0" applyNumberFormat="1" applyFont="1" applyBorder="1"/>
    <xf numFmtId="165" fontId="4" fillId="3" borderId="0" xfId="0" applyNumberFormat="1" applyFont="1" applyFill="1"/>
    <xf numFmtId="165" fontId="0" fillId="0" borderId="0" xfId="0" applyNumberFormat="1"/>
    <xf numFmtId="165" fontId="2" fillId="4" borderId="1" xfId="0" applyNumberFormat="1" applyFont="1" applyFill="1" applyBorder="1"/>
    <xf numFmtId="165" fontId="0" fillId="5" borderId="1" xfId="0" applyNumberFormat="1" applyFill="1" applyBorder="1"/>
    <xf numFmtId="165" fontId="3" fillId="5" borderId="1" xfId="0" applyNumberFormat="1" applyFont="1" applyFill="1" applyBorder="1"/>
    <xf numFmtId="0" fontId="0" fillId="6" borderId="0" xfId="0" applyFill="1"/>
    <xf numFmtId="0" fontId="6" fillId="0" borderId="0" xfId="0" applyFont="1"/>
    <xf numFmtId="0" fontId="5" fillId="4" borderId="0" xfId="0" applyFont="1" applyFill="1" applyAlignment="1"/>
    <xf numFmtId="0" fontId="0" fillId="0" borderId="1" xfId="0" applyBorder="1"/>
    <xf numFmtId="165" fontId="2" fillId="7" borderId="1" xfId="0" applyNumberFormat="1" applyFont="1" applyFill="1" applyBorder="1"/>
    <xf numFmtId="0" fontId="2" fillId="7" borderId="1" xfId="0" applyFont="1" applyFill="1" applyBorder="1"/>
    <xf numFmtId="0" fontId="0" fillId="0" borderId="1" xfId="0" applyFont="1" applyBorder="1"/>
    <xf numFmtId="0" fontId="3" fillId="0" borderId="1" xfId="0" applyFont="1" applyBorder="1"/>
    <xf numFmtId="165" fontId="0" fillId="8" borderId="1" xfId="0" applyNumberFormat="1" applyFill="1" applyBorder="1" applyProtection="1">
      <protection locked="0"/>
    </xf>
    <xf numFmtId="164" fontId="0" fillId="8" borderId="1" xfId="1" applyFont="1" applyFill="1" applyBorder="1" applyProtection="1">
      <protection locked="0"/>
    </xf>
    <xf numFmtId="0" fontId="0" fillId="8" borderId="1" xfId="0" applyFont="1" applyFill="1" applyBorder="1" applyProtection="1">
      <protection locked="0"/>
    </xf>
    <xf numFmtId="0" fontId="5" fillId="4" borderId="0" xfId="0" applyFont="1" applyFill="1" applyAlignment="1" applyProtection="1">
      <protection locked="0"/>
    </xf>
    <xf numFmtId="0" fontId="7" fillId="6" borderId="0" xfId="0" applyFont="1" applyFill="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FFD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7"/>
  <sheetViews>
    <sheetView tabSelected="1" workbookViewId="0">
      <selection activeCell="B16" sqref="B16"/>
    </sheetView>
  </sheetViews>
  <sheetFormatPr defaultRowHeight="14.4" x14ac:dyDescent="0.3"/>
  <cols>
    <col min="1" max="1" width="30.5546875" bestFit="1" customWidth="1"/>
    <col min="2" max="2" width="20.5546875" bestFit="1" customWidth="1"/>
    <col min="3" max="3" width="22.44140625" bestFit="1" customWidth="1"/>
    <col min="6" max="6" width="26.109375" bestFit="1" customWidth="1"/>
    <col min="7" max="7" width="33.5546875" bestFit="1" customWidth="1"/>
    <col min="8" max="8" width="20.109375" customWidth="1"/>
    <col min="9" max="9" width="23.33203125" bestFit="1" customWidth="1"/>
  </cols>
  <sheetData>
    <row r="1" spans="1:48" ht="18" x14ac:dyDescent="0.35">
      <c r="A1" s="12" t="s">
        <v>34</v>
      </c>
      <c r="B1" s="21" t="s">
        <v>35</v>
      </c>
      <c r="C1" s="12"/>
      <c r="D1" s="12"/>
      <c r="E1" s="12"/>
      <c r="F1" s="12"/>
      <c r="G1" s="12"/>
      <c r="H1" s="12"/>
      <c r="I1" s="12"/>
    </row>
    <row r="2" spans="1:48" x14ac:dyDescent="0.3">
      <c r="A2" s="22" t="s">
        <v>33</v>
      </c>
      <c r="B2" s="22"/>
      <c r="C2" s="22"/>
      <c r="D2" s="22"/>
      <c r="E2" s="22"/>
      <c r="F2" s="22"/>
      <c r="G2" s="22"/>
      <c r="H2" s="22"/>
      <c r="I2" s="22"/>
    </row>
    <row r="3" spans="1:48" s="10" customFormat="1" x14ac:dyDescent="0.3">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row>
    <row r="4" spans="1:48" s="10" customFormat="1" ht="15.6" x14ac:dyDescent="0.3">
      <c r="A4" s="11" t="s">
        <v>18</v>
      </c>
      <c r="B4"/>
      <c r="C4"/>
      <c r="D4"/>
      <c r="E4"/>
      <c r="F4" s="11" t="s">
        <v>29</v>
      </c>
      <c r="G4"/>
      <c r="H4"/>
      <c r="I4"/>
      <c r="J4"/>
      <c r="K4"/>
      <c r="L4"/>
      <c r="M4"/>
      <c r="N4"/>
      <c r="O4"/>
      <c r="P4"/>
      <c r="Q4"/>
      <c r="R4"/>
      <c r="S4"/>
      <c r="T4"/>
      <c r="U4"/>
      <c r="V4"/>
      <c r="W4"/>
      <c r="X4"/>
      <c r="Y4"/>
      <c r="Z4"/>
      <c r="AA4"/>
      <c r="AB4"/>
      <c r="AC4"/>
      <c r="AD4"/>
      <c r="AE4"/>
      <c r="AF4"/>
      <c r="AG4"/>
      <c r="AH4"/>
      <c r="AI4"/>
      <c r="AJ4"/>
      <c r="AK4"/>
      <c r="AL4"/>
      <c r="AM4"/>
      <c r="AN4"/>
      <c r="AO4"/>
      <c r="AP4"/>
      <c r="AQ4"/>
      <c r="AR4"/>
      <c r="AS4"/>
      <c r="AT4"/>
      <c r="AU4"/>
      <c r="AV4"/>
    </row>
    <row r="6" spans="1:48" x14ac:dyDescent="0.3">
      <c r="A6" s="1" t="s">
        <v>0</v>
      </c>
      <c r="B6" s="1" t="s">
        <v>1</v>
      </c>
      <c r="C6" s="1" t="s">
        <v>2</v>
      </c>
      <c r="F6" s="1" t="s">
        <v>19</v>
      </c>
      <c r="G6" s="1" t="s">
        <v>31</v>
      </c>
    </row>
    <row r="7" spans="1:48" x14ac:dyDescent="0.3">
      <c r="A7" s="2" t="s">
        <v>15</v>
      </c>
      <c r="B7" s="2"/>
      <c r="C7" s="2"/>
      <c r="F7" s="14" t="s">
        <v>20</v>
      </c>
      <c r="G7" s="14">
        <f>C12</f>
        <v>712500</v>
      </c>
    </row>
    <row r="8" spans="1:48" x14ac:dyDescent="0.3">
      <c r="A8" s="3" t="s">
        <v>10</v>
      </c>
      <c r="B8" s="18">
        <f>C8/2</f>
        <v>160000</v>
      </c>
      <c r="C8" s="18">
        <v>320000</v>
      </c>
      <c r="F8" s="13"/>
      <c r="G8" s="13"/>
    </row>
    <row r="9" spans="1:48" x14ac:dyDescent="0.3">
      <c r="A9" s="3" t="s">
        <v>11</v>
      </c>
      <c r="B9" s="18">
        <f t="shared" ref="B9" si="0">C9/2</f>
        <v>37500</v>
      </c>
      <c r="C9" s="18">
        <v>75000</v>
      </c>
      <c r="F9" s="16" t="s">
        <v>23</v>
      </c>
      <c r="G9" s="19">
        <v>250000</v>
      </c>
    </row>
    <row r="10" spans="1:48" x14ac:dyDescent="0.3">
      <c r="A10" s="3" t="s">
        <v>13</v>
      </c>
      <c r="B10" s="18">
        <v>0</v>
      </c>
      <c r="C10" s="18">
        <v>37500</v>
      </c>
      <c r="F10" s="16" t="s">
        <v>24</v>
      </c>
      <c r="G10" s="19">
        <v>0</v>
      </c>
    </row>
    <row r="11" spans="1:48" x14ac:dyDescent="0.3">
      <c r="A11" s="3" t="s">
        <v>14</v>
      </c>
      <c r="B11" s="18">
        <v>0</v>
      </c>
      <c r="C11" s="18">
        <v>280000</v>
      </c>
      <c r="F11" s="16" t="s">
        <v>25</v>
      </c>
      <c r="G11" s="19">
        <v>150000</v>
      </c>
    </row>
    <row r="12" spans="1:48" x14ac:dyDescent="0.3">
      <c r="A12" s="4" t="s">
        <v>3</v>
      </c>
      <c r="B12" s="4">
        <f>SUM(B8:B11)</f>
        <v>197500</v>
      </c>
      <c r="C12" s="4">
        <f>SUM(C8:C11)</f>
        <v>712500</v>
      </c>
      <c r="F12" s="16" t="s">
        <v>26</v>
      </c>
      <c r="G12" s="19">
        <v>75000</v>
      </c>
    </row>
    <row r="13" spans="1:48" x14ac:dyDescent="0.3">
      <c r="A13" s="2" t="s">
        <v>16</v>
      </c>
      <c r="B13" s="2"/>
      <c r="C13" s="2"/>
      <c r="F13" s="20" t="s">
        <v>27</v>
      </c>
      <c r="G13" s="19">
        <v>0</v>
      </c>
    </row>
    <row r="14" spans="1:48" x14ac:dyDescent="0.3">
      <c r="A14" s="3" t="s">
        <v>10</v>
      </c>
      <c r="B14" s="18">
        <f>C14/2</f>
        <v>280000</v>
      </c>
      <c r="C14" s="18">
        <v>560000</v>
      </c>
      <c r="F14" s="16"/>
      <c r="G14" s="16"/>
    </row>
    <row r="15" spans="1:48" x14ac:dyDescent="0.3">
      <c r="A15" s="3" t="s">
        <v>11</v>
      </c>
      <c r="B15" s="18">
        <f t="shared" ref="B15" si="1">C15/2</f>
        <v>127875</v>
      </c>
      <c r="C15" s="18">
        <v>255750</v>
      </c>
      <c r="F15" s="17" t="s">
        <v>28</v>
      </c>
      <c r="G15" s="4">
        <f>G7-(SUM(G9:G13))</f>
        <v>237500</v>
      </c>
    </row>
    <row r="16" spans="1:48" x14ac:dyDescent="0.3">
      <c r="A16" s="3" t="s">
        <v>13</v>
      </c>
      <c r="B16" s="18">
        <v>0</v>
      </c>
      <c r="C16" s="18">
        <v>235700</v>
      </c>
      <c r="F16" s="13"/>
      <c r="G16" s="13"/>
    </row>
    <row r="17" spans="1:8" x14ac:dyDescent="0.3">
      <c r="A17" s="3" t="s">
        <v>14</v>
      </c>
      <c r="B17" s="18">
        <v>0</v>
      </c>
      <c r="C17" s="18">
        <v>375000</v>
      </c>
      <c r="F17" s="15" t="s">
        <v>22</v>
      </c>
      <c r="G17" s="14">
        <f>C18</f>
        <v>1426450</v>
      </c>
    </row>
    <row r="18" spans="1:8" x14ac:dyDescent="0.3">
      <c r="A18" s="4" t="s">
        <v>3</v>
      </c>
      <c r="B18" s="4">
        <f>SUM(B14:B17)</f>
        <v>407875</v>
      </c>
      <c r="C18" s="4">
        <f>SUM(C14:C17)</f>
        <v>1426450</v>
      </c>
      <c r="F18" s="13"/>
      <c r="G18" s="13"/>
    </row>
    <row r="19" spans="1:8" x14ac:dyDescent="0.3">
      <c r="A19" s="2" t="s">
        <v>17</v>
      </c>
      <c r="B19" s="2"/>
      <c r="C19" s="2"/>
      <c r="F19" s="15" t="s">
        <v>21</v>
      </c>
      <c r="G19" s="14">
        <f>C24</f>
        <v>334483.34999999998</v>
      </c>
    </row>
    <row r="20" spans="1:8" x14ac:dyDescent="0.3">
      <c r="A20" s="3" t="s">
        <v>10</v>
      </c>
      <c r="B20" s="18">
        <f>C20/2</f>
        <v>111241.67499999999</v>
      </c>
      <c r="C20" s="18">
        <v>222483.34999999998</v>
      </c>
    </row>
    <row r="21" spans="1:8" x14ac:dyDescent="0.3">
      <c r="A21" s="3" t="s">
        <v>11</v>
      </c>
      <c r="B21" s="18">
        <f t="shared" ref="B21" si="2">C21/2</f>
        <v>6000</v>
      </c>
      <c r="C21" s="18">
        <v>12000</v>
      </c>
    </row>
    <row r="22" spans="1:8" ht="15.6" x14ac:dyDescent="0.3">
      <c r="A22" s="3" t="s">
        <v>13</v>
      </c>
      <c r="B22" s="18">
        <v>0</v>
      </c>
      <c r="C22" s="18">
        <v>25000</v>
      </c>
      <c r="F22" s="11" t="s">
        <v>32</v>
      </c>
    </row>
    <row r="23" spans="1:8" x14ac:dyDescent="0.3">
      <c r="A23" s="3" t="s">
        <v>14</v>
      </c>
      <c r="B23" s="18">
        <v>0</v>
      </c>
      <c r="C23" s="18">
        <v>75000</v>
      </c>
    </row>
    <row r="24" spans="1:8" x14ac:dyDescent="0.3">
      <c r="A24" s="4" t="s">
        <v>3</v>
      </c>
      <c r="B24" s="4">
        <f>SUM(B20:B23)</f>
        <v>117241.67499999999</v>
      </c>
      <c r="C24" s="4">
        <f>SUM(C20:C23)</f>
        <v>334483.34999999998</v>
      </c>
      <c r="F24" s="1" t="s">
        <v>19</v>
      </c>
      <c r="G24" s="1" t="s">
        <v>30</v>
      </c>
      <c r="H24" s="1" t="s">
        <v>6</v>
      </c>
    </row>
    <row r="25" spans="1:8" x14ac:dyDescent="0.3">
      <c r="A25" s="5" t="s">
        <v>4</v>
      </c>
      <c r="B25" s="5">
        <f>B24+B18+B12</f>
        <v>722616.67500000005</v>
      </c>
      <c r="C25" s="5">
        <f>C24+C18+C12</f>
        <v>2473433.35</v>
      </c>
      <c r="F25" s="14" t="s">
        <v>20</v>
      </c>
      <c r="G25" s="14">
        <f>B12/12*6</f>
        <v>98750</v>
      </c>
      <c r="H25" s="14">
        <f>C10+C11</f>
        <v>317500</v>
      </c>
    </row>
    <row r="26" spans="1:8" x14ac:dyDescent="0.3">
      <c r="A26" s="6"/>
      <c r="B26" s="6"/>
      <c r="C26" s="6"/>
      <c r="F26" s="13"/>
      <c r="G26" s="13"/>
      <c r="H26" s="13"/>
    </row>
    <row r="27" spans="1:8" x14ac:dyDescent="0.3">
      <c r="A27" s="6"/>
      <c r="B27" s="6"/>
      <c r="C27" s="6"/>
      <c r="F27" s="16" t="s">
        <v>23</v>
      </c>
      <c r="G27" s="19">
        <v>0</v>
      </c>
      <c r="H27" s="19">
        <v>0</v>
      </c>
    </row>
    <row r="28" spans="1:8" x14ac:dyDescent="0.3">
      <c r="A28" s="7" t="s">
        <v>5</v>
      </c>
      <c r="B28" s="7" t="s">
        <v>6</v>
      </c>
      <c r="C28" s="7" t="s">
        <v>7</v>
      </c>
      <c r="F28" s="16" t="s">
        <v>24</v>
      </c>
      <c r="G28" s="19">
        <v>0</v>
      </c>
      <c r="H28" s="19">
        <v>0</v>
      </c>
    </row>
    <row r="29" spans="1:8" x14ac:dyDescent="0.3">
      <c r="A29" s="8" t="s">
        <v>8</v>
      </c>
      <c r="B29" s="8">
        <f>C10+C16+C22</f>
        <v>298200</v>
      </c>
      <c r="C29" s="8"/>
      <c r="F29" s="16" t="s">
        <v>25</v>
      </c>
      <c r="G29" s="19">
        <v>0</v>
      </c>
      <c r="H29" s="19">
        <v>0</v>
      </c>
    </row>
    <row r="30" spans="1:8" x14ac:dyDescent="0.3">
      <c r="A30" s="3" t="s">
        <v>9</v>
      </c>
      <c r="B30" s="3">
        <f>C11+C17+C23</f>
        <v>730000</v>
      </c>
      <c r="C30" s="3"/>
      <c r="F30" s="16" t="s">
        <v>26</v>
      </c>
      <c r="G30" s="19">
        <v>0</v>
      </c>
      <c r="H30" s="19">
        <v>0</v>
      </c>
    </row>
    <row r="31" spans="1:8" x14ac:dyDescent="0.3">
      <c r="A31" s="8" t="s">
        <v>10</v>
      </c>
      <c r="B31" s="8"/>
      <c r="C31" s="8">
        <f>C8+C14+C20</f>
        <v>1102483.3500000001</v>
      </c>
      <c r="F31" s="20" t="s">
        <v>27</v>
      </c>
      <c r="G31" s="19">
        <v>0</v>
      </c>
      <c r="H31" s="19">
        <v>0</v>
      </c>
    </row>
    <row r="32" spans="1:8" x14ac:dyDescent="0.3">
      <c r="A32" s="3" t="s">
        <v>11</v>
      </c>
      <c r="B32" s="3"/>
      <c r="C32" s="3">
        <f>C9+C15+C21</f>
        <v>342750</v>
      </c>
      <c r="F32" s="16"/>
      <c r="G32" s="16"/>
      <c r="H32" s="16"/>
    </row>
    <row r="33" spans="1:8" x14ac:dyDescent="0.3">
      <c r="A33" s="9" t="s">
        <v>12</v>
      </c>
      <c r="B33" s="9">
        <f>SUM(B29:B32)</f>
        <v>1028200</v>
      </c>
      <c r="C33" s="9">
        <f>SUM(C29:C32)</f>
        <v>1445233.35</v>
      </c>
      <c r="F33" s="17" t="s">
        <v>28</v>
      </c>
      <c r="G33" s="4">
        <f>G25-(SUM(G27:G31))</f>
        <v>98750</v>
      </c>
      <c r="H33" s="4">
        <f>H25-SUM(H27:H31)</f>
        <v>317500</v>
      </c>
    </row>
    <row r="34" spans="1:8" x14ac:dyDescent="0.3">
      <c r="F34" s="13"/>
      <c r="G34" s="13"/>
      <c r="H34" s="13"/>
    </row>
    <row r="35" spans="1:8" x14ac:dyDescent="0.3">
      <c r="F35" s="15" t="s">
        <v>22</v>
      </c>
      <c r="G35" s="14">
        <f>B18/12*6</f>
        <v>203937.5</v>
      </c>
      <c r="H35" s="14">
        <f>C16+C17</f>
        <v>610700</v>
      </c>
    </row>
    <row r="36" spans="1:8" x14ac:dyDescent="0.3">
      <c r="F36" s="13"/>
      <c r="G36" s="13"/>
      <c r="H36" s="13"/>
    </row>
    <row r="37" spans="1:8" x14ac:dyDescent="0.3">
      <c r="F37" s="15" t="s">
        <v>21</v>
      </c>
      <c r="G37" s="14">
        <f>C24/12*6</f>
        <v>167241.67499999999</v>
      </c>
      <c r="H37" s="14">
        <f>C22+C23</f>
        <v>100000</v>
      </c>
    </row>
  </sheetData>
  <sheetProtection selectLockedCells="1"/>
  <mergeCells count="1">
    <mergeCell ref="A2:I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64c5cc-ec60-4b56-8111-ce635d3d139a">
      <Value>353</Value>
    </TaxCatchAll>
    <UNDP_POPP_PLANNED_REVIEWDATE xmlns="8264c5cc-ec60-4b56-8111-ce635d3d139a" xsi:nil="true"/>
    <UNDP_POPP_DOCUMENT_LANGUAGE xmlns="8264c5cc-ec60-4b56-8111-ce635d3d139a">English</UNDP_POPP_DOCUMENT_LANGUAGE>
    <UNDP_POPP_EFFECTIVEDATE xmlns="8264c5cc-ec60-4b56-8111-ce635d3d139a" xsi:nil="true"/>
    <UNDP_POPP_BUSINESSPROCESS_HIDDEN xmlns="8264c5cc-ec60-4b56-8111-ce635d3d139a">
      <Terms xmlns="http://schemas.microsoft.com/office/infopath/2007/PartnerControls"/>
    </UNDP_POPP_BUSINESSPROCESS_HIDDEN>
    <UNDP_POPP_DOCUMENT_TEMPLATE xmlns="8264c5cc-ec60-4b56-8111-ce635d3d139a" xsi:nil="true"/>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 xsi:nil="true"/>
    <UNDP_POPP_VERSION_COMMENTS xmlns="8264c5cc-ec60-4b56-8111-ce635d3d139a" xsi:nil="true"/>
    <UNDP_POPP_NOTE xmlns="8264c5cc-ec60-4b56-8111-ce635d3d139a" xsi:nil="true"/>
    <UNDP_POPP_BUSINESSUNITID_HIDDEN xmlns="8264c5cc-ec60-4b56-8111-ce635d3d139a" xsi:nil="true"/>
    <UNDP_POPP_TITLE_EN xmlns="8264c5cc-ec60-4b56-8111-ce635d3d139a">Funding model</UNDP_POPP_TITLE_EN>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Administrative Services</TermName>
          <TermId xmlns="http://schemas.microsoft.com/office/infopath/2007/PartnerControls">a78f4201-2936-4934-95ba-30c4111d72d7</TermId>
        </TermInfo>
      </Terms>
    </l0e6ef0c43e74560bd7f3acd1f5e8571>
    <Location xmlns="e560140e-7b2f-4392-90df-e7567e3021a3" xsi:nil="true"/>
    <_dlc_DocId xmlns="8264c5cc-ec60-4b56-8111-ce635d3d139a">POPP-11-1315</_dlc_DocId>
    <_dlc_DocIdUrl xmlns="8264c5cc-ec60-4b56-8111-ce635d3d139a">
      <Url>https://popp.undp.org/_layouts/15/DocIdRedir.aspx?ID=POPP-11-1315</Url>
      <Description>POPP-11-1315</Description>
    </_dlc_DocIdUrl>
    <UNDP_POPP_REFITEM_VERSION xmlns="8264c5cc-ec60-4b56-8111-ce635d3d139a">1</UNDP_POPP_REFITEM_VERSION>
    <DLCPolicyLabelLock xmlns="e560140e-7b2f-4392-90df-e7567e3021a3" xsi:nil="true"/>
    <DLCPolicyLabelClientValue xmlns="e560140e-7b2f-4392-90df-e7567e3021a3">Effective Date: {Effective Date}                                                Version #: 1.0</DLCPolicyLabelClientValue>
    <UNDP_POPP_LASTMODIFIED xmlns="8264c5cc-ec60-4b56-8111-ce635d3d139a" xsi:nil="true"/>
    <DLCPolicyLabelValue xmlns="e560140e-7b2f-4392-90df-e7567e3021a3">Effective Date: {Effective Date}                                                Version #: 1</DLCPolicyLabelValue>
    <UNDP_POPP_REJECT_COMMENTS xmlns="8264c5cc-ec60-4b56-8111-ce635d3d139a" xsi:nil="true"/>
    <POPPIsArchived xmlns="e560140e-7b2f-4392-90df-e7567e3021a3">false</POPPIsArchiv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E014C-BB59-409B-8278-C70EBB30A7A6}">
  <ds:schemaRefs>
    <ds:schemaRef ds:uri="http://www.w3.org/XML/1998/namespace"/>
    <ds:schemaRef ds:uri="http://schemas.microsoft.com/sharepoint/v3"/>
    <ds:schemaRef ds:uri="http://schemas.microsoft.com/office/infopath/2007/PartnerControls"/>
    <ds:schemaRef ds:uri="e560140e-7b2f-4392-90df-e7567e3021a3"/>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8264c5cc-ec60-4b56-8111-ce635d3d139a"/>
    <ds:schemaRef ds:uri="http://schemas.microsoft.com/office/2006/metadata/properties"/>
  </ds:schemaRefs>
</ds:datastoreItem>
</file>

<file path=customXml/itemProps2.xml><?xml version="1.0" encoding="utf-8"?>
<ds:datastoreItem xmlns:ds="http://schemas.openxmlformats.org/officeDocument/2006/customXml" ds:itemID="{56A2EA47-079D-4475-91A4-6CC737AF3429}">
  <ds:schemaRefs>
    <ds:schemaRef ds:uri="http://schemas.microsoft.com/sharepoint/v3/contenttype/forms"/>
  </ds:schemaRefs>
</ds:datastoreItem>
</file>

<file path=customXml/itemProps3.xml><?xml version="1.0" encoding="utf-8"?>
<ds:datastoreItem xmlns:ds="http://schemas.openxmlformats.org/officeDocument/2006/customXml" ds:itemID="{E2F0276C-F0E1-41BE-A249-70AA28D0C4BB}">
  <ds:schemaRefs>
    <ds:schemaRef ds:uri="http://schemas.microsoft.com/sharepoint/events"/>
  </ds:schemaRefs>
</ds:datastoreItem>
</file>

<file path=customXml/itemProps4.xml><?xml version="1.0" encoding="utf-8"?>
<ds:datastoreItem xmlns:ds="http://schemas.openxmlformats.org/officeDocument/2006/customXml" ds:itemID="{33FEE4BE-064D-48B1-B239-D4649EAD8067}">
  <ds:schemaRefs>
    <ds:schemaRef ds:uri="office.server.policy"/>
  </ds:schemaRefs>
</ds:datastoreItem>
</file>

<file path=customXml/itemProps5.xml><?xml version="1.0" encoding="utf-8"?>
<ds:datastoreItem xmlns:ds="http://schemas.openxmlformats.org/officeDocument/2006/customXml" ds:itemID="{B7400D23-1979-4DB1-9FF7-C7B1FB32D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64c5cc-ec60-4b56-8111-ce635d3d139a"/>
    <ds:schemaRef ds:uri="e560140e-7b2f-4392-90df-e7567e302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Funding Model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Funding-model</dc:title>
  <dc:creator>Myint Thu</dc:creator>
  <cp:lastModifiedBy>Pablo Morete</cp:lastModifiedBy>
  <dcterms:created xsi:type="dcterms:W3CDTF">2009-08-26T15:12:48Z</dcterms:created>
  <dcterms:modified xsi:type="dcterms:W3CDTF">2021-08-20T15:48:03Z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745e150a-c5d4-4f0b-bf56-06c05524b17c</vt:lpwstr>
  </property>
  <property fmtid="{D5CDD505-2E9C-101B-9397-08002B2CF9AE}" pid="4" name="UNDPPOPPKeywords">
    <vt:lpwstr>496;#establishing and closing presence outside a country office|96380920-9e76-4e45-bb34-619e8bd38f8b;#960;#Template|7aeb4928-3878-4c2c-b298-3353c8db8bab</vt:lpwstr>
  </property>
  <property fmtid="{D5CDD505-2E9C-101B-9397-08002B2CF9AE}" pid="5" name="_dlc_DocId">
    <vt:lpwstr>UNDPGBL-537-40</vt:lpwstr>
  </property>
  <property fmtid="{D5CDD505-2E9C-101B-9397-08002B2CF9AE}" pid="6" name="_dlc_DocIdUrl">
    <vt:lpwstr>https://intranet.undp.org/global/documents/_layouts/DocIdRedir.aspx?ID=UNDPGBL-537-40, UNDPGBL-537-40</vt:lpwstr>
  </property>
  <property fmtid="{D5CDD505-2E9C-101B-9397-08002B2CF9AE}" pid="7" name="BusinessUnit">
    <vt:lpwstr>353;#Administrative Services|a78f4201-2936-4934-95ba-30c4111d72d7</vt:lpwstr>
  </property>
  <property fmtid="{D5CDD505-2E9C-101B-9397-08002B2CF9AE}" pid="8" name="POPPBusinessProcess">
    <vt:lpwstr/>
  </property>
  <property fmtid="{D5CDD505-2E9C-101B-9397-08002B2CF9AE}" pid="9" name="l0e6ef0c43e74560bd7f3acd1f5e8571">
    <vt:lpwstr>Administrative Services|a78f4201-2936-4934-95ba-30c4111d72d7</vt:lpwstr>
  </property>
  <property fmtid="{D5CDD505-2E9C-101B-9397-08002B2CF9AE}" pid="10" name="UNDP_POPP_BUSINESSUNIT">
    <vt:lpwstr>353;#Administrative Services|a78f4201-2936-4934-95ba-30c4111d72d7</vt:lpwstr>
  </property>
</Properties>
</file>